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mlv-my.sharepoint.com/personal/eas_van_eijk_leidschendam-voorburg_nl/Documents/J Schijf/tijdelijke bestanden/Subsidie/"/>
    </mc:Choice>
  </mc:AlternateContent>
  <xr:revisionPtr revIDLastSave="0" documentId="8_{3FD2498B-B3EA-4526-BBD2-070C32B47CE8}" xr6:coauthVersionLast="47" xr6:coauthVersionMax="47" xr10:uidLastSave="{00000000-0000-0000-0000-000000000000}"/>
  <bookViews>
    <workbookView xWindow="-28860" yWindow="-60" windowWidth="28920" windowHeight="15720" xr2:uid="{34246F20-0715-45B8-A8AC-13496E221911}"/>
  </bookViews>
  <sheets>
    <sheet name="Subside Hoge Energiekosten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B18" i="1"/>
  <c r="B20" i="1" s="1"/>
  <c r="B22" i="1" s="1"/>
  <c r="B12" i="1"/>
  <c r="B11" i="1"/>
</calcChain>
</file>

<file path=xl/sharedStrings.xml><?xml version="1.0" encoding="utf-8"?>
<sst xmlns="http://schemas.openxmlformats.org/spreadsheetml/2006/main" count="24" uniqueCount="18">
  <si>
    <t>Stap 1 Berekening verschil verbruik tussen 2019 en 2022</t>
  </si>
  <si>
    <t>Verbruik 2019</t>
  </si>
  <si>
    <t>kWh</t>
  </si>
  <si>
    <t>M3</t>
  </si>
  <si>
    <t>Verbruik 2022</t>
  </si>
  <si>
    <t>Elektriciteit</t>
  </si>
  <si>
    <t>Gas</t>
  </si>
  <si>
    <t xml:space="preserve">Verschil verbruik </t>
  </si>
  <si>
    <t xml:space="preserve">Elektriciteit </t>
  </si>
  <si>
    <t>%</t>
  </si>
  <si>
    <t>Stap 2 Berekening subsidie energiekosten</t>
  </si>
  <si>
    <t>Daadwerkelijke energiekosten 2022</t>
  </si>
  <si>
    <t xml:space="preserve">Drempelprijs </t>
  </si>
  <si>
    <t>Kosten elektriciteit</t>
  </si>
  <si>
    <t>Totaal drempelprijs</t>
  </si>
  <si>
    <t>Kosten gas</t>
  </si>
  <si>
    <t>Subsidie hoge energiekosten</t>
  </si>
  <si>
    <t>Zelf invullen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</si>
</sst>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0" fillId="0" borderId="0" xfId="0" applyAlignment="1" applyProtection="1"/>
    <xf numFmtId="0" fontId="0" fillId="0" borderId="0" xfId="0" applyProtection="1">
      <protection locked="0"/>
    </xf>
    <xf numFmtId="164" fontId="0" fillId="0" borderId="0" xfId="0" applyNumberFormat="1" applyProtection="1"/>
    <xf numFmtId="0" fontId="0" fillId="0" borderId="0" xfId="0" applyProtection="1"/>
    <xf numFmtId="164" fontId="1" fillId="0" borderId="0" xfId="0" applyNumberFormat="1" applyFont="1" applyProtection="1"/>
    <xf numFmtId="0" fontId="0" fillId="4" borderId="0" xfId="0" applyFont="1" applyFill="1" applyProtection="1">
      <protection locked="0"/>
    </xf>
    <xf numFmtId="164" fontId="0" fillId="4" borderId="0" xfId="0" applyNumberFormat="1" applyFont="1" applyFill="1" applyProtection="1">
      <protection locked="0"/>
    </xf>
  </cellXfs>
  <cellStyles count="1">
    <cellStyle name="Standa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1</xdr:row>
      <xdr:rowOff>0</xdr:rowOff>
    </xdr:from>
    <xdr:to>
      <xdr:col>14</xdr:col>
      <xdr:colOff>227889</xdr:colOff>
      <xdr:row>13</xdr:row>
      <xdr:rowOff>218784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B85DC9C-3358-0F35-04E2-14E4AA6CA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1800" y="333375"/>
          <a:ext cx="5685714" cy="23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D9DE5-C9FC-434E-97EE-EEA45B1853E4}">
  <dimension ref="A1:C22"/>
  <sheetViews>
    <sheetView tabSelected="1" workbookViewId="0">
      <selection activeCell="B20" sqref="B20"/>
    </sheetView>
  </sheetViews>
  <sheetFormatPr defaultRowHeight="12.75" x14ac:dyDescent="0.2"/>
  <cols>
    <col min="1" max="1" width="53.28515625" customWidth="1"/>
    <col min="2" max="2" width="20.5703125" customWidth="1"/>
  </cols>
  <sheetData>
    <row r="1" spans="1:3" ht="26.25" customHeight="1" x14ac:dyDescent="0.2">
      <c r="A1" s="2" t="s">
        <v>0</v>
      </c>
    </row>
    <row r="2" spans="1:3" ht="26.25" customHeight="1" x14ac:dyDescent="0.2">
      <c r="A2" s="1" t="s">
        <v>1</v>
      </c>
      <c r="B2" s="1" t="s">
        <v>17</v>
      </c>
    </row>
    <row r="3" spans="1:3" x14ac:dyDescent="0.2">
      <c r="A3" t="s">
        <v>5</v>
      </c>
      <c r="B3" s="9">
        <v>50000</v>
      </c>
      <c r="C3" t="s">
        <v>2</v>
      </c>
    </row>
    <row r="4" spans="1:3" x14ac:dyDescent="0.2">
      <c r="A4" t="s">
        <v>6</v>
      </c>
      <c r="B4" s="9">
        <v>20000</v>
      </c>
      <c r="C4" t="s">
        <v>3</v>
      </c>
    </row>
    <row r="6" spans="1:3" x14ac:dyDescent="0.2">
      <c r="A6" s="1" t="s">
        <v>4</v>
      </c>
    </row>
    <row r="7" spans="1:3" x14ac:dyDescent="0.2">
      <c r="A7" t="s">
        <v>5</v>
      </c>
      <c r="B7" s="9">
        <v>60000</v>
      </c>
      <c r="C7" t="s">
        <v>2</v>
      </c>
    </row>
    <row r="8" spans="1:3" ht="12" customHeight="1" x14ac:dyDescent="0.2">
      <c r="A8" t="s">
        <v>6</v>
      </c>
      <c r="B8" s="9">
        <v>70000</v>
      </c>
      <c r="C8" t="s">
        <v>3</v>
      </c>
    </row>
    <row r="10" spans="1:3" x14ac:dyDescent="0.2">
      <c r="A10" s="1" t="s">
        <v>7</v>
      </c>
    </row>
    <row r="11" spans="1:3" x14ac:dyDescent="0.2">
      <c r="A11" t="s">
        <v>8</v>
      </c>
      <c r="B11" s="4">
        <f>((B7-B3)/B3)*100</f>
        <v>20</v>
      </c>
      <c r="C11" t="s">
        <v>9</v>
      </c>
    </row>
    <row r="12" spans="1:3" x14ac:dyDescent="0.2">
      <c r="A12" t="s">
        <v>6</v>
      </c>
      <c r="B12" s="4">
        <f>((B8-B4)/B4)*100</f>
        <v>250</v>
      </c>
      <c r="C12" t="s">
        <v>9</v>
      </c>
    </row>
    <row r="14" spans="1:3" ht="23.25" customHeight="1" x14ac:dyDescent="0.2">
      <c r="A14" s="2" t="s">
        <v>10</v>
      </c>
    </row>
    <row r="15" spans="1:3" ht="21" customHeight="1" x14ac:dyDescent="0.2">
      <c r="A15" t="s">
        <v>11</v>
      </c>
      <c r="B15" s="10">
        <v>250000</v>
      </c>
    </row>
    <row r="17" spans="1:2" x14ac:dyDescent="0.2">
      <c r="A17" t="s">
        <v>12</v>
      </c>
      <c r="B17" s="5"/>
    </row>
    <row r="18" spans="1:2" x14ac:dyDescent="0.2">
      <c r="A18" t="s">
        <v>13</v>
      </c>
      <c r="B18" s="6">
        <f>B7*0.35</f>
        <v>21000</v>
      </c>
    </row>
    <row r="19" spans="1:2" x14ac:dyDescent="0.2">
      <c r="A19" t="s">
        <v>15</v>
      </c>
      <c r="B19" s="6">
        <f>B8*1.19</f>
        <v>83300</v>
      </c>
    </row>
    <row r="20" spans="1:2" x14ac:dyDescent="0.2">
      <c r="A20" t="s">
        <v>14</v>
      </c>
      <c r="B20" s="6">
        <f>SUM(B18:B19)</f>
        <v>104300</v>
      </c>
    </row>
    <row r="21" spans="1:2" x14ac:dyDescent="0.2">
      <c r="B21" s="7"/>
    </row>
    <row r="22" spans="1:2" ht="20.25" customHeight="1" x14ac:dyDescent="0.2">
      <c r="A22" s="3" t="s">
        <v>16</v>
      </c>
      <c r="B22" s="8">
        <f>(B15-B20)*0.5</f>
        <v>72850</v>
      </c>
    </row>
  </sheetData>
  <sheetProtection algorithmName="SHA-512" hashValue="x1UV5Uls+nL1HmKHRnhTNvnt9n98xGCtRqtZC0qGkTVJvmCXOh6fwql0cHRF+P1YBWgY1Q3ThTWE5Rp+av2uAQ==" saltValue="1zR5Ft8cqkM9qJriyiA4mA==" spinCount="100000" sheet="1" objects="1" scenarios="1"/>
  <conditionalFormatting sqref="B11:B12">
    <cfRule type="cellIs" dxfId="0" priority="1" operator="greaterThanOrEqual">
      <formula>10</formula>
    </cfRule>
  </conditionalFormatting>
  <pageMargins left="0.7" right="0.7" top="0.75" bottom="0.75" header="0.3" footer="0.3"/>
  <pageSetup paperSize="9" orientation="portrait" horizontalDpi="300" verticalDpi="300" r:id="rId1"/>
  <ignoredErrors>
    <ignoredError sqref="B11:B12 B18:B2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Subside Hoge Energiekosten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Yunna</dc:creator>
  <cp:lastModifiedBy>Eijk, Esther van</cp:lastModifiedBy>
  <dcterms:created xsi:type="dcterms:W3CDTF">2023-02-07T09:52:52Z</dcterms:created>
  <dcterms:modified xsi:type="dcterms:W3CDTF">2023-02-11T11:47:07Z</dcterms:modified>
</cp:coreProperties>
</file>